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<sst xmlns="http://schemas.openxmlformats.org/spreadsheetml/2006/main" count="236" uniqueCount="73">
  <si>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</si>
  <si>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</si>
  <si>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</si>
  <si>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</si>
  <si>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</si>
  <si>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</si>
  <si>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</si>
  <si>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</si>
  <si>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</si>
  <si>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</si>
  <si>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</si>
  <si>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</si>
  <si>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</si>
  <si>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Петровская</t>
  </si>
  <si>
    <t>01.10.2014 г.</t>
  </si>
  <si>
    <t>ИТОГО ПО ДОМУ</t>
  </si>
  <si>
    <t>Февраль  2018г.</t>
  </si>
  <si>
    <t>Вид работ</t>
  </si>
  <si>
    <t>Место проведения работ</t>
  </si>
  <si>
    <t>смена трубопровода ЦК</t>
  </si>
  <si>
    <t>Петровская, 78</t>
  </si>
  <si>
    <t>магазин</t>
  </si>
  <si>
    <t>закрытие технических отверстий в вентканалах</t>
  </si>
  <si>
    <t>чердак</t>
  </si>
  <si>
    <t>Март 2018 г</t>
  </si>
  <si>
    <t>ремонт мягкой кровли в местах свеса желобов</t>
  </si>
  <si>
    <t>кв. 19</t>
  </si>
  <si>
    <t>освещение адресной таблички</t>
  </si>
  <si>
    <t>апрель 2018г.</t>
  </si>
  <si>
    <t>смена фотореле и ламп</t>
  </si>
  <si>
    <t>май 2018г.</t>
  </si>
  <si>
    <t>Установка информационной таблички</t>
  </si>
  <si>
    <t>Ремонт электроосвещения (смена лампы) жилого дома</t>
  </si>
  <si>
    <t>Июнь 2018г</t>
  </si>
  <si>
    <t>Ремонт освещения в МОП (смена лампы с/д)</t>
  </si>
  <si>
    <t xml:space="preserve">смена трубопровода ф 20мм </t>
  </si>
  <si>
    <t>кв.10</t>
  </si>
  <si>
    <t>июль 2018г.</t>
  </si>
  <si>
    <t>Ремонт вентиляционной трубы (установка соединителя)</t>
  </si>
  <si>
    <t>Август 2018г</t>
  </si>
  <si>
    <t xml:space="preserve">Переодический осмотр вентиляционных и дымовых каналов </t>
  </si>
  <si>
    <t>кв.3,6,7,9,10,11,12,13,14,15,16,17,19,31,32,33</t>
  </si>
  <si>
    <t>октябрь 2018г.</t>
  </si>
  <si>
    <t>укрепление водосточных труб с автовышки</t>
  </si>
  <si>
    <t>промывка системы цо</t>
  </si>
  <si>
    <t>ремонт освещения в МОП (смена фотореле ,ламп с/д)</t>
  </si>
  <si>
    <t>ремонт освещения в МОП (смена ламп с/д)</t>
  </si>
  <si>
    <t>установка зольника на вент.каналах</t>
  </si>
  <si>
    <t>ноябрь 2018г.</t>
  </si>
  <si>
    <t xml:space="preserve">установка таблички "УК" ,табличка "объявлений" </t>
  </si>
  <si>
    <t>декабрь 2018г.</t>
  </si>
  <si>
    <t xml:space="preserve">устройство мусорных контейнеров (мет.2шт по 0,75 м3) на территории двора </t>
  </si>
  <si>
    <t>январь 2018 г.</t>
  </si>
  <si>
    <t xml:space="preserve">Т/о УУТЭ ЦО </t>
  </si>
  <si>
    <t>Февраль 2018 г</t>
  </si>
  <si>
    <t>обход и осмотр инженерных коммуникаций</t>
  </si>
  <si>
    <t>Апрель 2018 г</t>
  </si>
  <si>
    <t>слив воды из системы ЦО</t>
  </si>
  <si>
    <t>Май 2018г</t>
  </si>
  <si>
    <t>Окраска деревьев и ж/б бордюров</t>
  </si>
  <si>
    <t xml:space="preserve">Июнь 2018г </t>
  </si>
  <si>
    <t>Июль 2018г</t>
  </si>
  <si>
    <t xml:space="preserve">Ремонт мягкой кровли в местах  примыкания к вентканалам на жилом доме </t>
  </si>
  <si>
    <t>кв.6</t>
  </si>
  <si>
    <t>Сентябрь 2018г.</t>
  </si>
  <si>
    <t xml:space="preserve">планово-предупредительный ремонт щитов этажных в жилом доме </t>
  </si>
  <si>
    <t>благоустройство МКД (окраска газопровода,окраска калитки,ворот,продухов ,ступений ,дверей)</t>
  </si>
  <si>
    <t>благоустройство территории двора (планировка щебня вокруг лавочек) жилого дома</t>
  </si>
  <si>
    <t xml:space="preserve">обходы и осмотры подвала и инжинерных коммуникаций </t>
  </si>
  <si>
    <t>Сумма</t>
  </si>
  <si>
    <t>Петровская 78</t>
  </si>
  <si>
    <t>ИТОГО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</si>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</sst>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6" borderId="0" xfId="0" applyFont="1" applyFill="1" applyAlignment="1">
      <alignment wrapText="1"/>
    </xf>
    <xf numFmtId="0" fontId="8" fillId="36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36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0" fillId="3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8" borderId="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  <xf numFmtId="0" fontId="6" fillId="38" borderId="11" xfId="0" applyNumberFormat="1" applyFont="1" applyFill="1" applyBorder="1" applyAlignment="1">
      <alignment horizontal="center" wrapText="1"/>
    </xf>
    <xf numFmtId="0" fontId="3" fillId="38" borderId="0" xfId="0" applyFont="1" applyFill="1" applyBorder="1" applyAlignment="1">
      <alignment horizontal="center" wrapText="1"/>
    </xf>
    <xf numFmtId="49" fontId="3" fillId="38" borderId="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 wrapText="1"/>
    </xf>
    <xf numFmtId="0" fontId="1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414">
          <cell r="E2414">
            <v>10693.19</v>
          </cell>
          <cell r="F2414">
            <v>-7284.02</v>
          </cell>
          <cell r="G2414">
            <v>137286.84</v>
          </cell>
          <cell r="H2414">
            <v>138305.05000000002</v>
          </cell>
          <cell r="I2414">
            <v>156693.42000000004</v>
          </cell>
          <cell r="J2414">
            <v>-25672.39000000003</v>
          </cell>
          <cell r="K2414">
            <v>9674.979999999981</v>
          </cell>
        </row>
        <row r="2415"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</row>
        <row r="2416"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</row>
        <row r="2417">
          <cell r="E2417">
            <v>3194.64</v>
          </cell>
          <cell r="F2417">
            <v>95782.325</v>
          </cell>
          <cell r="G2417">
            <v>77761.42000000001</v>
          </cell>
          <cell r="H2417">
            <v>77761.42000000001</v>
          </cell>
          <cell r="I2417">
            <v>3805.3</v>
          </cell>
          <cell r="J2417">
            <v>169738.445</v>
          </cell>
          <cell r="K2417">
            <v>3194.6399999999994</v>
          </cell>
        </row>
        <row r="2418"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</row>
        <row r="2419">
          <cell r="E2419">
            <v>0</v>
          </cell>
          <cell r="F2419">
            <v>0</v>
          </cell>
          <cell r="G2419">
            <v>14738.4</v>
          </cell>
          <cell r="H2419">
            <v>14738.4</v>
          </cell>
          <cell r="I2419">
            <v>0</v>
          </cell>
          <cell r="J2419">
            <v>14738.4</v>
          </cell>
          <cell r="K2419">
            <v>0</v>
          </cell>
        </row>
        <row r="2421">
          <cell r="E2421">
            <v>6201.05</v>
          </cell>
          <cell r="F2421">
            <v>-118890.62000000001</v>
          </cell>
          <cell r="G2421">
            <v>85702.78</v>
          </cell>
          <cell r="H2421">
            <v>86252.93000000001</v>
          </cell>
          <cell r="I2421">
            <v>28652.2</v>
          </cell>
          <cell r="J2421">
            <v>-61289.89</v>
          </cell>
          <cell r="K2421">
            <v>5650.89999999998</v>
          </cell>
        </row>
        <row r="2422">
          <cell r="E2422">
            <v>4332.88</v>
          </cell>
          <cell r="F2422">
            <v>-4332.88</v>
          </cell>
          <cell r="G2422">
            <v>67967.06</v>
          </cell>
          <cell r="H2422">
            <v>68346.03</v>
          </cell>
          <cell r="I2422">
            <v>35290.56</v>
          </cell>
          <cell r="J2422">
            <v>28722.589999999997</v>
          </cell>
          <cell r="K2422">
            <v>3953.9100000000035</v>
          </cell>
        </row>
        <row r="2423">
          <cell r="E2423">
            <v>1642.1</v>
          </cell>
          <cell r="F2423">
            <v>7735.175</v>
          </cell>
          <cell r="G2423">
            <v>21238.36</v>
          </cell>
          <cell r="H2423">
            <v>21356.28</v>
          </cell>
          <cell r="I2423">
            <v>0</v>
          </cell>
          <cell r="J2423">
            <v>29091.454999999998</v>
          </cell>
          <cell r="K2423">
            <v>1524.1799999999985</v>
          </cell>
        </row>
        <row r="2424">
          <cell r="E2424">
            <v>201.48</v>
          </cell>
          <cell r="F2424">
            <v>-2512.26</v>
          </cell>
          <cell r="G2424">
            <v>15170.27</v>
          </cell>
          <cell r="H2424">
            <v>15254.49</v>
          </cell>
          <cell r="I2424">
            <v>9094.08</v>
          </cell>
          <cell r="J2424">
            <v>3648.1499999999996</v>
          </cell>
          <cell r="K2424">
            <v>117.26000000000113</v>
          </cell>
        </row>
        <row r="2425">
          <cell r="E2425">
            <v>299.04</v>
          </cell>
          <cell r="F2425">
            <v>7158.055</v>
          </cell>
          <cell r="G2425">
            <v>3868.36</v>
          </cell>
          <cell r="H2425">
            <v>3889.8599999999997</v>
          </cell>
          <cell r="I2425">
            <v>0</v>
          </cell>
          <cell r="J2425">
            <v>11047.915</v>
          </cell>
          <cell r="K2425">
            <v>277.5400000000004</v>
          </cell>
        </row>
        <row r="2426">
          <cell r="E2426">
            <v>8.55</v>
          </cell>
          <cell r="F2426">
            <v>278.365</v>
          </cell>
          <cell r="G2426">
            <v>113.76</v>
          </cell>
          <cell r="H2426">
            <v>114.41000000000001</v>
          </cell>
          <cell r="I2426">
            <v>0</v>
          </cell>
          <cell r="J2426">
            <v>392.775</v>
          </cell>
          <cell r="K2426">
            <v>7.8999999999999915</v>
          </cell>
        </row>
        <row r="2427">
          <cell r="E2427">
            <v>2092.51</v>
          </cell>
          <cell r="F2427">
            <v>-2092.51</v>
          </cell>
          <cell r="G2427">
            <v>35810.05</v>
          </cell>
          <cell r="H2427">
            <v>36010.12</v>
          </cell>
          <cell r="I2427">
            <v>18564.110000000004</v>
          </cell>
          <cell r="J2427">
            <v>15353.499999999998</v>
          </cell>
          <cell r="K2427">
            <v>1892.4400000000005</v>
          </cell>
        </row>
        <row r="2428">
          <cell r="E2428">
            <v>1554.16</v>
          </cell>
          <cell r="F2428">
            <v>-6048.269999999999</v>
          </cell>
          <cell r="G2428">
            <v>20100.6</v>
          </cell>
          <cell r="H2428">
            <v>20212.25</v>
          </cell>
          <cell r="I2428">
            <v>29206.837760000002</v>
          </cell>
          <cell r="J2428">
            <v>-15042.857759999997</v>
          </cell>
          <cell r="K2428">
            <v>1442.510000000002</v>
          </cell>
        </row>
        <row r="2429">
          <cell r="E2429">
            <v>266.94</v>
          </cell>
          <cell r="F2429">
            <v>8444.48</v>
          </cell>
          <cell r="G2429">
            <v>3451.26</v>
          </cell>
          <cell r="H2429">
            <v>3470.42</v>
          </cell>
          <cell r="I2429">
            <v>0</v>
          </cell>
          <cell r="J2429">
            <v>11914.9</v>
          </cell>
          <cell r="K2429">
            <v>247.77999999999975</v>
          </cell>
        </row>
        <row r="2431">
          <cell r="E2431">
            <v>4207.47</v>
          </cell>
          <cell r="F2431">
            <v>-4207.47</v>
          </cell>
          <cell r="G2431">
            <v>45384</v>
          </cell>
          <cell r="H2431">
            <v>46316.16</v>
          </cell>
          <cell r="I2431">
            <v>45384</v>
          </cell>
          <cell r="J2431">
            <v>-3275.3099999999977</v>
          </cell>
          <cell r="K2431">
            <v>3275.3099999999977</v>
          </cell>
        </row>
        <row r="2432">
          <cell r="E2432">
            <v>-457.57000000000005</v>
          </cell>
          <cell r="F2432">
            <v>457.57000000000005</v>
          </cell>
          <cell r="G2432">
            <v>3966.04</v>
          </cell>
          <cell r="H2432">
            <v>4011.28</v>
          </cell>
          <cell r="I2432">
            <v>3966.04</v>
          </cell>
          <cell r="J2432">
            <v>502.8100000000004</v>
          </cell>
          <cell r="K2432">
            <v>-502.8100000000004</v>
          </cell>
        </row>
        <row r="2433">
          <cell r="E2433">
            <v>-1722</v>
          </cell>
          <cell r="F2433">
            <v>1722</v>
          </cell>
          <cell r="G2433">
            <v>30191.17</v>
          </cell>
          <cell r="H2433">
            <v>29965.750000000004</v>
          </cell>
          <cell r="I2433">
            <v>30191.17</v>
          </cell>
          <cell r="J2433">
            <v>1496.5800000000072</v>
          </cell>
          <cell r="K2433">
            <v>-1496.5800000000072</v>
          </cell>
        </row>
        <row r="2434">
          <cell r="E2434">
            <v>0</v>
          </cell>
          <cell r="F2434">
            <v>0</v>
          </cell>
          <cell r="G2434">
            <v>5741.570000000001</v>
          </cell>
          <cell r="H2434">
            <v>5741.57</v>
          </cell>
          <cell r="I2434">
            <v>5741.570000000001</v>
          </cell>
          <cell r="J2434">
            <v>0</v>
          </cell>
          <cell r="K2434">
            <v>0</v>
          </cell>
        </row>
        <row r="2435">
          <cell r="E2435">
            <v>753.82</v>
          </cell>
          <cell r="F2435">
            <v>-753.82</v>
          </cell>
          <cell r="G2435">
            <v>13340.52</v>
          </cell>
          <cell r="H2435">
            <v>13463.59</v>
          </cell>
          <cell r="I2435">
            <v>13340.52</v>
          </cell>
          <cell r="J2435">
            <v>-630.75</v>
          </cell>
          <cell r="K2435">
            <v>630.75</v>
          </cell>
        </row>
        <row r="2436">
          <cell r="E2436">
            <v>4884.82</v>
          </cell>
          <cell r="F2436">
            <v>-4884.82</v>
          </cell>
          <cell r="G2436">
            <v>80509.38</v>
          </cell>
          <cell r="H2436">
            <v>79754.63999999998</v>
          </cell>
          <cell r="I2436">
            <v>80509.38</v>
          </cell>
          <cell r="J2436">
            <v>-5639.560000000001</v>
          </cell>
          <cell r="K2436">
            <v>5639.560000000001</v>
          </cell>
        </row>
        <row r="2437">
          <cell r="E2437">
            <v>6214.86</v>
          </cell>
          <cell r="F2437">
            <v>-6214.86</v>
          </cell>
          <cell r="G2437">
            <v>89942.6</v>
          </cell>
          <cell r="H2437">
            <v>91107.78999999998</v>
          </cell>
          <cell r="I2437">
            <v>89942.6</v>
          </cell>
          <cell r="J2437">
            <v>-5049.670000000013</v>
          </cell>
          <cell r="K2437">
            <v>5049.670000000013</v>
          </cell>
        </row>
        <row r="2438">
          <cell r="E2438">
            <v>5965.23</v>
          </cell>
          <cell r="F2438">
            <v>-5965.23</v>
          </cell>
          <cell r="G2438">
            <v>84022.32</v>
          </cell>
          <cell r="H2438">
            <v>84958.23000000001</v>
          </cell>
          <cell r="I2438">
            <v>84022.32</v>
          </cell>
          <cell r="J2438">
            <v>-5029.320000000003</v>
          </cell>
          <cell r="K2438">
            <v>5029.32</v>
          </cell>
        </row>
        <row r="2439">
          <cell r="E2439">
            <v>7382.01</v>
          </cell>
          <cell r="F2439">
            <v>209306.79</v>
          </cell>
          <cell r="G2439">
            <v>12589.199999999999</v>
          </cell>
          <cell r="H2439">
            <v>17993.969999999998</v>
          </cell>
          <cell r="I2439">
            <v>0</v>
          </cell>
          <cell r="J2439">
            <v>227300.75999999998</v>
          </cell>
          <cell r="K2439">
            <v>1977.2400000000007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8.57421875" style="0" customWidth="1"/>
    <col min="10" max="10" width="21.00390625" style="0" customWidth="1"/>
    <col min="11" max="11" width="16.28125" style="0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8" t="s">
        <v>1</v>
      </c>
      <c r="B3" s="39" t="s">
        <v>2</v>
      </c>
      <c r="C3" s="39"/>
      <c r="D3" s="40" t="s">
        <v>3</v>
      </c>
      <c r="E3" s="40" t="s">
        <v>4</v>
      </c>
      <c r="F3" s="41" t="s">
        <v>5</v>
      </c>
      <c r="G3" s="41" t="s">
        <v>6</v>
      </c>
      <c r="H3" s="41" t="s">
        <v>7</v>
      </c>
      <c r="I3" s="40" t="s">
        <v>8</v>
      </c>
      <c r="J3" s="40" t="s">
        <v>9</v>
      </c>
      <c r="K3" s="40" t="s">
        <v>10</v>
      </c>
    </row>
    <row r="4" spans="1:11" ht="29.25" customHeight="1">
      <c r="A4" s="38"/>
      <c r="B4" s="5" t="s">
        <v>11</v>
      </c>
      <c r="C4" s="5" t="s">
        <v>12</v>
      </c>
      <c r="D4" s="40"/>
      <c r="E4" s="40"/>
      <c r="F4" s="41"/>
      <c r="G4" s="41"/>
      <c r="H4" s="41"/>
      <c r="I4" s="41"/>
      <c r="J4" s="41"/>
      <c r="K4" s="40"/>
    </row>
    <row r="5" spans="1:11" ht="15.75">
      <c r="A5" s="6"/>
      <c r="B5" s="7" t="s">
        <v>13</v>
      </c>
      <c r="C5" s="8">
        <v>78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2</v>
      </c>
      <c r="B6" s="11"/>
      <c r="C6" s="11"/>
      <c r="D6" s="12">
        <f>'[1]Лицевые счета домов свод'!E2414</f>
        <v>10693.19</v>
      </c>
      <c r="E6" s="12">
        <f>'[1]Лицевые счета домов свод'!F2414</f>
        <v>-7284.02</v>
      </c>
      <c r="F6" s="12">
        <f>'[1]Лицевые счета домов свод'!G2414</f>
        <v>137286.84</v>
      </c>
      <c r="G6" s="12">
        <f>'[1]Лицевые счета домов свод'!H2414</f>
        <v>138305.05000000002</v>
      </c>
      <c r="H6" s="12">
        <f>'[1]Лицевые счета домов свод'!I2414</f>
        <v>156693.42000000004</v>
      </c>
      <c r="I6" s="12">
        <f>'[1]Лицевые счета домов свод'!J2414</f>
        <v>-25672.39000000003</v>
      </c>
      <c r="J6" s="12">
        <f>'[1]Лицевые счета домов свод'!K2414</f>
        <v>9674.979999999981</v>
      </c>
      <c r="K6" s="13"/>
    </row>
    <row r="7" spans="1:11" ht="15" hidden="1">
      <c r="A7" s="11"/>
      <c r="B7" s="11"/>
      <c r="C7" s="11"/>
      <c r="D7" s="12">
        <f>'[1]Лицевые счета домов свод'!E2415</f>
        <v>0</v>
      </c>
      <c r="E7" s="12">
        <f>'[1]Лицевые счета домов свод'!F2415</f>
        <v>0</v>
      </c>
      <c r="F7" s="12">
        <f>'[1]Лицевые счета домов свод'!G2415</f>
        <v>0</v>
      </c>
      <c r="G7" s="12">
        <f>'[1]Лицевые счета домов свод'!H2415</f>
        <v>0</v>
      </c>
      <c r="H7" s="12">
        <f>'[1]Лицевые счета домов свод'!I2415</f>
        <v>0</v>
      </c>
      <c r="I7" s="12">
        <f>'[1]Лицевые счета домов свод'!J2415</f>
        <v>0</v>
      </c>
      <c r="J7" s="12">
        <f>'[1]Лицевые счета домов свод'!K2415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свод'!E2416</f>
        <v>0</v>
      </c>
      <c r="E8" s="12">
        <f>'[1]Лицевые счета домов свод'!F2416</f>
        <v>0</v>
      </c>
      <c r="F8" s="12">
        <f>'[1]Лицевые счета домов свод'!G2416</f>
        <v>0</v>
      </c>
      <c r="G8" s="12">
        <f>'[1]Лицевые счета домов свод'!H2416</f>
        <v>0</v>
      </c>
      <c r="H8" s="12">
        <f>'[1]Лицевые счета домов свод'!I2416</f>
        <v>0</v>
      </c>
      <c r="I8" s="12">
        <f>'[1]Лицевые счета домов свод'!J2416</f>
        <v>0</v>
      </c>
      <c r="J8" s="12">
        <f>'[1]Лицевые счета домов свод'!K2416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свод'!E2417</f>
        <v>3194.64</v>
      </c>
      <c r="E9" s="12">
        <f>'[1]Лицевые счета домов свод'!F2417</f>
        <v>95782.325</v>
      </c>
      <c r="F9" s="12">
        <f>'[1]Лицевые счета домов свод'!G2417</f>
        <v>77761.42000000001</v>
      </c>
      <c r="G9" s="12">
        <f>'[1]Лицевые счета домов свод'!H2417</f>
        <v>77761.42000000001</v>
      </c>
      <c r="H9" s="12">
        <f>'[1]Лицевые счета домов свод'!I2417</f>
        <v>3805.3</v>
      </c>
      <c r="I9" s="14">
        <f>'[1]Лицевые счета домов свод'!J2417</f>
        <v>169738.445</v>
      </c>
      <c r="J9" s="12">
        <f>'[1]Лицевые счета домов свод'!K2417</f>
        <v>3194.6399999999994</v>
      </c>
      <c r="K9" s="13"/>
    </row>
    <row r="10" spans="1:11" ht="15" hidden="1">
      <c r="A10" s="11"/>
      <c r="B10" s="11"/>
      <c r="C10" s="11"/>
      <c r="D10" s="12">
        <f>'[1]Лицевые счета домов свод'!E2418</f>
        <v>0</v>
      </c>
      <c r="E10" s="12">
        <f>'[1]Лицевые счета домов свод'!F2418</f>
        <v>0</v>
      </c>
      <c r="F10" s="12">
        <f>'[1]Лицевые счета домов свод'!G2418</f>
        <v>0</v>
      </c>
      <c r="G10" s="12">
        <f>'[1]Лицевые счета домов свод'!H2418</f>
        <v>0</v>
      </c>
      <c r="H10" s="12">
        <f>'[1]Лицевые счета домов свод'!I2418</f>
        <v>0</v>
      </c>
      <c r="I10" s="12">
        <f>'[1]Лицевые счета домов свод'!J2418</f>
        <v>0</v>
      </c>
      <c r="J10" s="12">
        <f>'[1]Лицевые счета домов свод'!K2418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свод'!E2419</f>
        <v>0</v>
      </c>
      <c r="E11" s="12">
        <f>'[1]Лицевые счета домов свод'!F2419</f>
        <v>0</v>
      </c>
      <c r="F11" s="12">
        <f>'[1]Лицевые счета домов свод'!G2419</f>
        <v>14738.4</v>
      </c>
      <c r="G11" s="12">
        <f>'[1]Лицевые счета домов свод'!H2419</f>
        <v>14738.4</v>
      </c>
      <c r="H11" s="12">
        <f>'[1]Лицевые счета домов свод'!I2419</f>
        <v>0</v>
      </c>
      <c r="I11" s="12">
        <f>'[1]Лицевые счета домов свод'!J2419</f>
        <v>14738.4</v>
      </c>
      <c r="J11" s="12">
        <f>'[1]Лицевые счета домов свод'!K2419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13887.83</v>
      </c>
      <c r="E12" s="4">
        <f t="shared" si="0"/>
        <v>88498.305</v>
      </c>
      <c r="F12" s="4">
        <f t="shared" si="0"/>
        <v>229786.66</v>
      </c>
      <c r="G12" s="4">
        <f t="shared" si="0"/>
        <v>230804.87000000002</v>
      </c>
      <c r="H12" s="4">
        <f t="shared" si="0"/>
        <v>160498.72000000003</v>
      </c>
      <c r="I12" s="4">
        <f t="shared" si="0"/>
        <v>158804.455</v>
      </c>
      <c r="J12" s="4">
        <f t="shared" si="0"/>
        <v>12869.61999999998</v>
      </c>
      <c r="K12" s="15"/>
    </row>
    <row r="13" spans="1:11" ht="14.25" customHeight="1" hidden="1">
      <c r="A13" s="11"/>
      <c r="B13" s="11"/>
      <c r="C13" s="11"/>
      <c r="D13" s="12">
        <f>'[1]Лицевые счета домов свод'!E2421</f>
        <v>6201.05</v>
      </c>
      <c r="E13" s="12">
        <f>'[1]Лицевые счета домов свод'!F2421</f>
        <v>-118890.62000000001</v>
      </c>
      <c r="F13" s="12">
        <f>'[1]Лицевые счета домов свод'!G2421</f>
        <v>85702.78</v>
      </c>
      <c r="G13" s="12">
        <f>'[1]Лицевые счета домов свод'!H2421</f>
        <v>86252.93000000001</v>
      </c>
      <c r="H13" s="12">
        <f>'[1]Лицевые счета домов свод'!I2421</f>
        <v>28652.2</v>
      </c>
      <c r="I13" s="12">
        <f>'[1]Лицевые счета домов свод'!J2421</f>
        <v>-61289.89</v>
      </c>
      <c r="J13" s="12">
        <f>'[1]Лицевые счета домов свод'!K2421</f>
        <v>5650.89999999998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свод'!E2422</f>
        <v>4332.88</v>
      </c>
      <c r="E14" s="12">
        <f>'[1]Лицевые счета домов свод'!F2422</f>
        <v>-4332.88</v>
      </c>
      <c r="F14" s="12">
        <f>'[1]Лицевые счета домов свод'!G2422</f>
        <v>67967.06</v>
      </c>
      <c r="G14" s="12">
        <f>'[1]Лицевые счета домов свод'!H2422</f>
        <v>68346.03</v>
      </c>
      <c r="H14" s="12">
        <f>'[1]Лицевые счета домов свод'!I2422</f>
        <v>35290.56</v>
      </c>
      <c r="I14" s="12">
        <f>'[1]Лицевые счета домов свод'!J2422</f>
        <v>28722.589999999997</v>
      </c>
      <c r="J14" s="12">
        <f>'[1]Лицевые счета домов свод'!K2422</f>
        <v>3953.9100000000035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свод'!E2423</f>
        <v>1642.1</v>
      </c>
      <c r="E15" s="12">
        <f>'[1]Лицевые счета домов свод'!F2423</f>
        <v>7735.175</v>
      </c>
      <c r="F15" s="12">
        <f>'[1]Лицевые счета домов свод'!G2423</f>
        <v>21238.36</v>
      </c>
      <c r="G15" s="12">
        <f>'[1]Лицевые счета домов свод'!H2423</f>
        <v>21356.28</v>
      </c>
      <c r="H15" s="12">
        <f>'[1]Лицевые счета домов свод'!I2423</f>
        <v>0</v>
      </c>
      <c r="I15" s="12">
        <f>'[1]Лицевые счета домов свод'!J2423</f>
        <v>29091.454999999998</v>
      </c>
      <c r="J15" s="12">
        <f>'[1]Лицевые счета домов свод'!K2423</f>
        <v>1524.1799999999985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свод'!E2424</f>
        <v>201.48</v>
      </c>
      <c r="E16" s="12">
        <f>'[1]Лицевые счета домов свод'!F2424</f>
        <v>-2512.26</v>
      </c>
      <c r="F16" s="12">
        <f>'[1]Лицевые счета домов свод'!G2424</f>
        <v>15170.27</v>
      </c>
      <c r="G16" s="12">
        <f>'[1]Лицевые счета домов свод'!H2424</f>
        <v>15254.49</v>
      </c>
      <c r="H16" s="12">
        <f>'[1]Лицевые счета домов свод'!I2424</f>
        <v>9094.08</v>
      </c>
      <c r="I16" s="12">
        <f>'[1]Лицевые счета домов свод'!J2424</f>
        <v>3648.1499999999996</v>
      </c>
      <c r="J16" s="12">
        <f>'[1]Лицевые счета домов свод'!K2424</f>
        <v>117.26000000000113</v>
      </c>
      <c r="K16" s="13"/>
    </row>
    <row r="17" spans="1:11" ht="15" hidden="1">
      <c r="A17" s="11"/>
      <c r="B17" s="11"/>
      <c r="C17" s="11"/>
      <c r="D17" s="12">
        <f>'[1]Лицевые счета домов свод'!E2425</f>
        <v>299.04</v>
      </c>
      <c r="E17" s="12">
        <f>'[1]Лицевые счета домов свод'!F2425</f>
        <v>7158.055</v>
      </c>
      <c r="F17" s="12">
        <f>'[1]Лицевые счета домов свод'!G2425</f>
        <v>3868.36</v>
      </c>
      <c r="G17" s="12">
        <f>'[1]Лицевые счета домов свод'!H2425</f>
        <v>3889.8599999999997</v>
      </c>
      <c r="H17" s="12">
        <f>'[1]Лицевые счета домов свод'!I2425</f>
        <v>0</v>
      </c>
      <c r="I17" s="12">
        <f>'[1]Лицевые счета домов свод'!J2425</f>
        <v>11047.915</v>
      </c>
      <c r="J17" s="12">
        <f>'[1]Лицевые счета домов свод'!K2425</f>
        <v>277.5400000000004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свод'!E2426</f>
        <v>8.55</v>
      </c>
      <c r="E18" s="12">
        <f>'[1]Лицевые счета домов свод'!F2426</f>
        <v>278.365</v>
      </c>
      <c r="F18" s="12">
        <f>'[1]Лицевые счета домов свод'!G2426</f>
        <v>113.76</v>
      </c>
      <c r="G18" s="12">
        <f>'[1]Лицевые счета домов свод'!H2426</f>
        <v>114.41000000000001</v>
      </c>
      <c r="H18" s="12">
        <f>'[1]Лицевые счета домов свод'!I2426</f>
        <v>0</v>
      </c>
      <c r="I18" s="12">
        <f>'[1]Лицевые счета домов свод'!J2426</f>
        <v>392.775</v>
      </c>
      <c r="J18" s="12">
        <f>'[1]Лицевые счета домов свод'!K2426</f>
        <v>7.8999999999999915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свод'!E2427</f>
        <v>2092.51</v>
      </c>
      <c r="E19" s="12">
        <f>'[1]Лицевые счета домов свод'!F2427</f>
        <v>-2092.51</v>
      </c>
      <c r="F19" s="12">
        <f>'[1]Лицевые счета домов свод'!G2427</f>
        <v>35810.05</v>
      </c>
      <c r="G19" s="12">
        <f>'[1]Лицевые счета домов свод'!H2427</f>
        <v>36010.12</v>
      </c>
      <c r="H19" s="12">
        <f>'[1]Лицевые счета домов свод'!I2427</f>
        <v>18564.110000000004</v>
      </c>
      <c r="I19" s="12">
        <f>'[1]Лицевые счета домов свод'!J2427</f>
        <v>15353.499999999998</v>
      </c>
      <c r="J19" s="12">
        <f>'[1]Лицевые счета домов свод'!K2427</f>
        <v>1892.4400000000005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свод'!E2428</f>
        <v>1554.16</v>
      </c>
      <c r="E20" s="12">
        <f>'[1]Лицевые счета домов свод'!F2428</f>
        <v>-6048.269999999999</v>
      </c>
      <c r="F20" s="12">
        <f>'[1]Лицевые счета домов свод'!G2428</f>
        <v>20100.6</v>
      </c>
      <c r="G20" s="12">
        <f>'[1]Лицевые счета домов свод'!H2428</f>
        <v>20212.25</v>
      </c>
      <c r="H20" s="14">
        <f>'[1]Лицевые счета домов свод'!I2428</f>
        <v>29206.837760000002</v>
      </c>
      <c r="I20" s="14">
        <f>'[1]Лицевые счета домов свод'!J2428</f>
        <v>-15042.857759999997</v>
      </c>
      <c r="J20" s="12">
        <f>'[1]Лицевые счета домов свод'!K2428</f>
        <v>1442.510000000002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свод'!E2429</f>
        <v>266.94</v>
      </c>
      <c r="E21" s="12">
        <f>'[1]Лицевые счета домов свод'!F2429</f>
        <v>8444.48</v>
      </c>
      <c r="F21" s="12">
        <f>'[1]Лицевые счета домов свод'!G2429</f>
        <v>3451.26</v>
      </c>
      <c r="G21" s="12">
        <f>'[1]Лицевые счета домов свод'!H2429</f>
        <v>3470.42</v>
      </c>
      <c r="H21" s="12">
        <f>'[1]Лицевые счета домов свод'!I2429</f>
        <v>0</v>
      </c>
      <c r="I21" s="12">
        <f>'[1]Лицевые счета домов свод'!J2429</f>
        <v>11914.9</v>
      </c>
      <c r="J21" s="12">
        <f>'[1]Лицевые счета домов свод'!K2429</f>
        <v>247.77999999999975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16598.71</v>
      </c>
      <c r="E22" s="4">
        <f t="shared" si="1"/>
        <v>-110260.465</v>
      </c>
      <c r="F22" s="4">
        <f t="shared" si="1"/>
        <v>253422.50000000003</v>
      </c>
      <c r="G22" s="4">
        <f t="shared" si="1"/>
        <v>254906.79</v>
      </c>
      <c r="H22" s="16">
        <f t="shared" si="1"/>
        <v>120807.78776</v>
      </c>
      <c r="I22" s="16">
        <f t="shared" si="1"/>
        <v>23838.537239999998</v>
      </c>
      <c r="J22" s="4">
        <f t="shared" si="1"/>
        <v>15114.419999999984</v>
      </c>
      <c r="K22" s="15"/>
    </row>
    <row r="23" spans="1:11" ht="15" hidden="1">
      <c r="A23" s="11"/>
      <c r="B23" s="11"/>
      <c r="C23" s="11"/>
      <c r="D23" s="12">
        <f>'[1]Лицевые счета домов свод'!E2431</f>
        <v>4207.47</v>
      </c>
      <c r="E23" s="12">
        <f>'[1]Лицевые счета домов свод'!F2431</f>
        <v>-4207.47</v>
      </c>
      <c r="F23" s="12">
        <f>'[1]Лицевые счета домов свод'!G2431</f>
        <v>45384</v>
      </c>
      <c r="G23" s="12">
        <f>'[1]Лицевые счета домов свод'!H2431</f>
        <v>46316.16</v>
      </c>
      <c r="H23" s="12">
        <f>'[1]Лицевые счета домов свод'!I2431</f>
        <v>45384</v>
      </c>
      <c r="I23" s="12">
        <f>'[1]Лицевые счета домов свод'!J2431</f>
        <v>-3275.3099999999977</v>
      </c>
      <c r="J23" s="12">
        <f>'[1]Лицевые счета домов свод'!K2431</f>
        <v>3275.3099999999977</v>
      </c>
      <c r="K23" s="13"/>
    </row>
    <row r="24" spans="1:11" ht="15" hidden="1">
      <c r="A24" s="11"/>
      <c r="B24" s="11"/>
      <c r="C24" s="11"/>
      <c r="D24" s="12">
        <f>'[1]Лицевые счета домов свод'!E2432</f>
        <v>-457.57000000000005</v>
      </c>
      <c r="E24" s="12">
        <f>'[1]Лицевые счета домов свод'!F2432</f>
        <v>457.57000000000005</v>
      </c>
      <c r="F24" s="12">
        <f>'[1]Лицевые счета домов свод'!G2432</f>
        <v>3966.04</v>
      </c>
      <c r="G24" s="12">
        <f>'[1]Лицевые счета домов свод'!H2432</f>
        <v>4011.28</v>
      </c>
      <c r="H24" s="12">
        <f>'[1]Лицевые счета домов свод'!I2432</f>
        <v>3966.04</v>
      </c>
      <c r="I24" s="12">
        <f>'[1]Лицевые счета домов свод'!J2432</f>
        <v>502.8100000000004</v>
      </c>
      <c r="J24" s="12">
        <f>'[1]Лицевые счета домов свод'!K2432</f>
        <v>-502.8100000000004</v>
      </c>
      <c r="K24" s="13"/>
    </row>
    <row r="25" spans="1:11" ht="15" hidden="1">
      <c r="A25" s="11"/>
      <c r="B25" s="11"/>
      <c r="C25" s="11"/>
      <c r="D25" s="12">
        <f>'[1]Лицевые счета домов свод'!E2433</f>
        <v>-1722</v>
      </c>
      <c r="E25" s="12">
        <f>'[1]Лицевые счета домов свод'!F2433</f>
        <v>1722</v>
      </c>
      <c r="F25" s="12">
        <f>'[1]Лицевые счета домов свод'!G2433</f>
        <v>30191.17</v>
      </c>
      <c r="G25" s="12">
        <f>'[1]Лицевые счета домов свод'!H2433</f>
        <v>29965.750000000004</v>
      </c>
      <c r="H25" s="12">
        <f>'[1]Лицевые счета домов свод'!I2433</f>
        <v>30191.17</v>
      </c>
      <c r="I25" s="12">
        <f>'[1]Лицевые счета домов свод'!J2433</f>
        <v>1496.5800000000072</v>
      </c>
      <c r="J25" s="12">
        <f>'[1]Лицевые счета домов свод'!K2433</f>
        <v>-1496.5800000000072</v>
      </c>
      <c r="K25" s="13"/>
    </row>
    <row r="26" spans="1:11" ht="15" hidden="1">
      <c r="A26" s="11"/>
      <c r="B26" s="11"/>
      <c r="C26" s="11"/>
      <c r="D26" s="12">
        <f>'[1]Лицевые счета домов свод'!E2434</f>
        <v>0</v>
      </c>
      <c r="E26" s="12">
        <f>'[1]Лицевые счета домов свод'!F2434</f>
        <v>0</v>
      </c>
      <c r="F26" s="12">
        <f>'[1]Лицевые счета домов свод'!G2434</f>
        <v>5741.570000000001</v>
      </c>
      <c r="G26" s="12">
        <f>'[1]Лицевые счета домов свод'!H2434</f>
        <v>5741.57</v>
      </c>
      <c r="H26" s="12">
        <f>'[1]Лицевые счета домов свод'!I2434</f>
        <v>5741.570000000001</v>
      </c>
      <c r="I26" s="12">
        <f>'[1]Лицевые счета домов свод'!J2434</f>
        <v>0</v>
      </c>
      <c r="J26" s="12">
        <f>'[1]Лицевые счета домов свод'!K2434</f>
        <v>0</v>
      </c>
      <c r="K26" s="13"/>
    </row>
    <row r="27" spans="1:11" ht="15" hidden="1">
      <c r="A27" s="11"/>
      <c r="B27" s="11"/>
      <c r="C27" s="11"/>
      <c r="D27" s="12">
        <f>'[1]Лицевые счета домов свод'!E2435</f>
        <v>753.82</v>
      </c>
      <c r="E27" s="12">
        <f>'[1]Лицевые счета домов свод'!F2435</f>
        <v>-753.82</v>
      </c>
      <c r="F27" s="12">
        <f>'[1]Лицевые счета домов свод'!G2435</f>
        <v>13340.52</v>
      </c>
      <c r="G27" s="12">
        <f>'[1]Лицевые счета домов свод'!H2435</f>
        <v>13463.59</v>
      </c>
      <c r="H27" s="12">
        <f>'[1]Лицевые счета домов свод'!I2435</f>
        <v>13340.52</v>
      </c>
      <c r="I27" s="12">
        <f>'[1]Лицевые счета домов свод'!J2435</f>
        <v>-630.75</v>
      </c>
      <c r="J27" s="12">
        <f>'[1]Лицевые счета домов свод'!K2435</f>
        <v>630.75</v>
      </c>
      <c r="K27" s="13"/>
    </row>
    <row r="28" spans="1:11" ht="15" hidden="1">
      <c r="A28" s="11"/>
      <c r="B28" s="11"/>
      <c r="C28" s="11"/>
      <c r="D28" s="12">
        <f>'[1]Лицевые счета домов свод'!E2436</f>
        <v>4884.82</v>
      </c>
      <c r="E28" s="12">
        <f>'[1]Лицевые счета домов свод'!F2436</f>
        <v>-4884.82</v>
      </c>
      <c r="F28" s="12">
        <f>'[1]Лицевые счета домов свод'!G2436</f>
        <v>80509.38</v>
      </c>
      <c r="G28" s="12">
        <f>'[1]Лицевые счета домов свод'!H2436</f>
        <v>79754.63999999998</v>
      </c>
      <c r="H28" s="12">
        <f>'[1]Лицевые счета домов свод'!I2436</f>
        <v>80509.38</v>
      </c>
      <c r="I28" s="12">
        <f>'[1]Лицевые счета домов свод'!J2436</f>
        <v>-5639.560000000001</v>
      </c>
      <c r="J28" s="12">
        <f>'[1]Лицевые счета домов свод'!K2436</f>
        <v>5639.560000000001</v>
      </c>
      <c r="K28" s="13"/>
    </row>
    <row r="29" spans="1:11" ht="15" hidden="1">
      <c r="A29" s="11"/>
      <c r="B29" s="11"/>
      <c r="C29" s="11"/>
      <c r="D29" s="12">
        <f>'[1]Лицевые счета домов свод'!E2437</f>
        <v>6214.86</v>
      </c>
      <c r="E29" s="12">
        <f>'[1]Лицевые счета домов свод'!F2437</f>
        <v>-6214.86</v>
      </c>
      <c r="F29" s="12">
        <f>'[1]Лицевые счета домов свод'!G2437</f>
        <v>89942.6</v>
      </c>
      <c r="G29" s="12">
        <f>'[1]Лицевые счета домов свод'!H2437</f>
        <v>91107.78999999998</v>
      </c>
      <c r="H29" s="12">
        <f>'[1]Лицевые счета домов свод'!I2437</f>
        <v>89942.6</v>
      </c>
      <c r="I29" s="12">
        <f>'[1]Лицевые счета домов свод'!J2437</f>
        <v>-5049.670000000013</v>
      </c>
      <c r="J29" s="12">
        <f>'[1]Лицевые счета домов свод'!K2437</f>
        <v>5049.670000000013</v>
      </c>
      <c r="K29" s="13"/>
    </row>
    <row r="30" spans="1:11" ht="15" hidden="1">
      <c r="A30" s="11"/>
      <c r="B30" s="11"/>
      <c r="C30" s="11"/>
      <c r="D30" s="12">
        <f>'[1]Лицевые счета домов свод'!E2438</f>
        <v>5965.23</v>
      </c>
      <c r="E30" s="12">
        <f>'[1]Лицевые счета домов свод'!F2438</f>
        <v>-5965.23</v>
      </c>
      <c r="F30" s="12">
        <f>'[1]Лицевые счета домов свод'!G2438</f>
        <v>84022.32</v>
      </c>
      <c r="G30" s="12">
        <f>'[1]Лицевые счета домов свод'!H2438</f>
        <v>84958.23000000001</v>
      </c>
      <c r="H30" s="12">
        <f>'[1]Лицевые счета домов свод'!I2438</f>
        <v>84022.32</v>
      </c>
      <c r="I30" s="12">
        <f>'[1]Лицевые счета домов свод'!J2438</f>
        <v>-5029.320000000003</v>
      </c>
      <c r="J30" s="12">
        <f>'[1]Лицевые счета домов свод'!K2438</f>
        <v>5029.32</v>
      </c>
      <c r="K30" s="13"/>
    </row>
    <row r="31" spans="1:11" ht="15" hidden="1">
      <c r="A31" s="11"/>
      <c r="B31" s="11"/>
      <c r="C31" s="11"/>
      <c r="D31" s="12">
        <f>'[1]Лицевые счета домов свод'!E2439</f>
        <v>7382.01</v>
      </c>
      <c r="E31" s="12">
        <f>'[1]Лицевые счета домов свод'!F2439</f>
        <v>209306.79</v>
      </c>
      <c r="F31" s="12">
        <f>'[1]Лицевые счета домов свод'!G2439</f>
        <v>12589.199999999999</v>
      </c>
      <c r="G31" s="12">
        <f>'[1]Лицевые счета домов свод'!H2439</f>
        <v>17993.969999999998</v>
      </c>
      <c r="H31" s="12">
        <f>'[1]Лицевые счета домов свод'!I2439</f>
        <v>0</v>
      </c>
      <c r="I31" s="12">
        <f>'[1]Лицевые счета домов свод'!J2439</f>
        <v>227300.75999999998</v>
      </c>
      <c r="J31" s="12">
        <f>'[1]Лицевые счета домов свод'!K2439</f>
        <v>1977.2400000000007</v>
      </c>
      <c r="K31" s="13"/>
    </row>
    <row r="32" spans="1:11" ht="15.75">
      <c r="A32" s="6"/>
      <c r="B32" s="42" t="s">
        <v>15</v>
      </c>
      <c r="C32" s="42"/>
      <c r="D32" s="17">
        <f aca="true" t="shared" si="2" ref="D32:J32">SUM(D23:D31)+D22+D12</f>
        <v>57715.18</v>
      </c>
      <c r="E32" s="17">
        <f t="shared" si="2"/>
        <v>167698</v>
      </c>
      <c r="F32" s="17">
        <f t="shared" si="2"/>
        <v>848895.9600000001</v>
      </c>
      <c r="G32" s="17">
        <f t="shared" si="2"/>
        <v>859024.64</v>
      </c>
      <c r="H32" s="18">
        <f t="shared" si="2"/>
        <v>634404.10776</v>
      </c>
      <c r="I32" s="18">
        <f t="shared" si="2"/>
        <v>392318.53224</v>
      </c>
      <c r="J32" s="18">
        <f t="shared" si="2"/>
        <v>47586.49999999997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="80" zoomScaleNormal="80" zoomScalePageLayoutView="0" workbookViewId="0" topLeftCell="A1">
      <selection activeCell="B22" sqref="A6:IV31"/>
    </sheetView>
  </sheetViews>
  <sheetFormatPr defaultColWidth="11.57421875" defaultRowHeight="12.75"/>
  <cols>
    <col min="1" max="1" width="8.7109375" style="0" customWidth="1"/>
    <col min="2" max="2" width="68.8515625" style="19" customWidth="1"/>
    <col min="3" max="3" width="23.57421875" style="0" customWidth="1"/>
    <col min="4" max="4" width="48.140625" style="0" customWidth="1"/>
  </cols>
  <sheetData>
    <row r="1" spans="1:4" s="20" customFormat="1" ht="27" customHeight="1">
      <c r="A1" s="43" t="s">
        <v>16</v>
      </c>
      <c r="B1" s="43"/>
      <c r="C1" s="43"/>
      <c r="D1" s="43"/>
    </row>
    <row r="2" spans="1:4" s="20" customFormat="1" ht="27" customHeight="1">
      <c r="A2" s="21" t="s">
        <v>1</v>
      </c>
      <c r="B2" s="21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4" t="s">
        <v>19</v>
      </c>
      <c r="C3" s="23" t="s">
        <v>20</v>
      </c>
      <c r="D3" s="23" t="s">
        <v>21</v>
      </c>
    </row>
    <row r="4" spans="1:4" s="20" customFormat="1" ht="27" customHeight="1">
      <c r="A4" s="23">
        <v>2</v>
      </c>
      <c r="B4" s="24" t="s">
        <v>22</v>
      </c>
      <c r="C4" s="24" t="s">
        <v>20</v>
      </c>
      <c r="D4" s="24" t="s">
        <v>23</v>
      </c>
    </row>
    <row r="5" spans="1:4" s="20" customFormat="1" ht="27" customHeight="1">
      <c r="A5" s="43" t="s">
        <v>24</v>
      </c>
      <c r="B5" s="43"/>
      <c r="C5" s="43"/>
      <c r="D5" s="43"/>
    </row>
    <row r="6" spans="1:4" s="20" customFormat="1" ht="27" customHeight="1">
      <c r="A6" s="21" t="s">
        <v>1</v>
      </c>
      <c r="B6" s="21" t="s">
        <v>17</v>
      </c>
      <c r="C6" s="22" t="s">
        <v>2</v>
      </c>
      <c r="D6" s="22" t="s">
        <v>18</v>
      </c>
    </row>
    <row r="7" spans="1:4" s="20" customFormat="1" ht="27" customHeight="1">
      <c r="A7" s="23">
        <v>1</v>
      </c>
      <c r="B7" s="24" t="s">
        <v>25</v>
      </c>
      <c r="C7" s="23" t="s">
        <v>20</v>
      </c>
      <c r="D7" s="23" t="s">
        <v>26</v>
      </c>
    </row>
    <row r="8" spans="1:4" s="20" customFormat="1" ht="27" customHeight="1">
      <c r="A8" s="23">
        <v>2</v>
      </c>
      <c r="B8" s="24" t="s">
        <v>27</v>
      </c>
      <c r="C8" s="24" t="s">
        <v>20</v>
      </c>
      <c r="D8" s="24"/>
    </row>
    <row r="9" spans="1:4" s="20" customFormat="1" ht="27" customHeight="1">
      <c r="A9" s="43" t="s">
        <v>28</v>
      </c>
      <c r="B9" s="43"/>
      <c r="C9" s="43"/>
      <c r="D9" s="43"/>
    </row>
    <row r="10" spans="1:4" s="20" customFormat="1" ht="27" customHeight="1">
      <c r="A10" s="21" t="s">
        <v>1</v>
      </c>
      <c r="B10" s="21" t="s">
        <v>17</v>
      </c>
      <c r="C10" s="22" t="s">
        <v>2</v>
      </c>
      <c r="D10" s="22" t="s">
        <v>18</v>
      </c>
    </row>
    <row r="11" spans="1:4" s="20" customFormat="1" ht="27" customHeight="1">
      <c r="A11" s="23">
        <v>1</v>
      </c>
      <c r="B11" s="24" t="s">
        <v>29</v>
      </c>
      <c r="C11" s="24" t="s">
        <v>20</v>
      </c>
      <c r="D11" s="24"/>
    </row>
    <row r="12" spans="1:4" s="20" customFormat="1" ht="27" customHeight="1">
      <c r="A12" s="43" t="s">
        <v>30</v>
      </c>
      <c r="B12" s="43"/>
      <c r="C12" s="43"/>
      <c r="D12" s="43"/>
    </row>
    <row r="13" spans="1:4" s="20" customFormat="1" ht="27" customHeight="1">
      <c r="A13" s="21" t="s">
        <v>1</v>
      </c>
      <c r="B13" s="21" t="s">
        <v>17</v>
      </c>
      <c r="C13" s="22" t="s">
        <v>2</v>
      </c>
      <c r="D13" s="22" t="s">
        <v>18</v>
      </c>
    </row>
    <row r="14" spans="1:4" s="20" customFormat="1" ht="27" customHeight="1">
      <c r="A14" s="23">
        <v>1</v>
      </c>
      <c r="B14" s="25" t="s">
        <v>31</v>
      </c>
      <c r="C14" s="25" t="s">
        <v>20</v>
      </c>
      <c r="D14" s="25"/>
    </row>
    <row r="15" spans="1:4" s="20" customFormat="1" ht="27" customHeight="1">
      <c r="A15" s="23">
        <v>2</v>
      </c>
      <c r="B15" s="25" t="s">
        <v>32</v>
      </c>
      <c r="C15" s="24" t="s">
        <v>20</v>
      </c>
      <c r="D15" s="25"/>
    </row>
    <row r="16" spans="1:4" s="20" customFormat="1" ht="27" customHeight="1">
      <c r="A16" s="43" t="s">
        <v>33</v>
      </c>
      <c r="B16" s="43"/>
      <c r="C16" s="43"/>
      <c r="D16" s="43"/>
    </row>
    <row r="17" spans="1:4" s="20" customFormat="1" ht="27" customHeight="1">
      <c r="A17" s="21" t="s">
        <v>1</v>
      </c>
      <c r="B17" s="21" t="s">
        <v>17</v>
      </c>
      <c r="C17" s="22" t="s">
        <v>2</v>
      </c>
      <c r="D17" s="22" t="s">
        <v>18</v>
      </c>
    </row>
    <row r="18" spans="1:4" s="20" customFormat="1" ht="27" customHeight="1">
      <c r="A18" s="26">
        <v>1</v>
      </c>
      <c r="B18" s="25" t="s">
        <v>34</v>
      </c>
      <c r="C18" s="24" t="s">
        <v>20</v>
      </c>
      <c r="D18" s="24"/>
    </row>
    <row r="19" spans="1:4" s="20" customFormat="1" ht="27" customHeight="1">
      <c r="A19" s="26">
        <v>2</v>
      </c>
      <c r="B19" s="25" t="s">
        <v>32</v>
      </c>
      <c r="C19" s="24" t="s">
        <v>20</v>
      </c>
      <c r="D19" s="25"/>
    </row>
    <row r="20" spans="1:4" s="20" customFormat="1" ht="27" customHeight="1">
      <c r="A20" s="23">
        <v>3</v>
      </c>
      <c r="B20" s="24" t="s">
        <v>35</v>
      </c>
      <c r="C20" s="23" t="s">
        <v>20</v>
      </c>
      <c r="D20" s="23" t="s">
        <v>36</v>
      </c>
    </row>
    <row r="21" spans="1:4" s="20" customFormat="1" ht="27" customHeight="1">
      <c r="A21" s="43" t="s">
        <v>37</v>
      </c>
      <c r="B21" s="43"/>
      <c r="C21" s="43"/>
      <c r="D21" s="43"/>
    </row>
    <row r="22" spans="1:4" s="20" customFormat="1" ht="27" customHeight="1">
      <c r="A22" s="21" t="s">
        <v>1</v>
      </c>
      <c r="B22" s="21" t="s">
        <v>17</v>
      </c>
      <c r="C22" s="22" t="s">
        <v>2</v>
      </c>
      <c r="D22" s="22" t="s">
        <v>18</v>
      </c>
    </row>
    <row r="23" spans="1:4" s="20" customFormat="1" ht="42" customHeight="1">
      <c r="A23" s="23">
        <v>1</v>
      </c>
      <c r="B23" s="25" t="s">
        <v>38</v>
      </c>
      <c r="C23" s="25" t="s">
        <v>20</v>
      </c>
      <c r="D23" s="25" t="s">
        <v>23</v>
      </c>
    </row>
    <row r="24" spans="1:4" s="20" customFormat="1" ht="27" customHeight="1">
      <c r="A24" s="44" t="s">
        <v>39</v>
      </c>
      <c r="B24" s="44"/>
      <c r="C24" s="44"/>
      <c r="D24" s="44"/>
    </row>
    <row r="25" spans="1:4" s="20" customFormat="1" ht="27" customHeight="1">
      <c r="A25" s="21" t="s">
        <v>1</v>
      </c>
      <c r="B25" s="21" t="s">
        <v>17</v>
      </c>
      <c r="C25" s="22" t="s">
        <v>2</v>
      </c>
      <c r="D25" s="22" t="s">
        <v>18</v>
      </c>
    </row>
    <row r="26" spans="1:4" s="20" customFormat="1" ht="44.25" customHeight="1">
      <c r="A26" s="23">
        <v>1</v>
      </c>
      <c r="B26" s="25" t="s">
        <v>40</v>
      </c>
      <c r="C26" s="25" t="s">
        <v>20</v>
      </c>
      <c r="D26" s="25" t="s">
        <v>41</v>
      </c>
    </row>
    <row r="27" spans="1:4" s="20" customFormat="1" ht="27" customHeight="1">
      <c r="A27" s="45" t="s">
        <v>42</v>
      </c>
      <c r="B27" s="45"/>
      <c r="C27" s="45"/>
      <c r="D27" s="45"/>
    </row>
    <row r="28" spans="1:4" s="20" customFormat="1" ht="27" customHeight="1">
      <c r="A28" s="21" t="s">
        <v>1</v>
      </c>
      <c r="B28" s="21" t="s">
        <v>17</v>
      </c>
      <c r="C28" s="22" t="s">
        <v>2</v>
      </c>
      <c r="D28" s="22" t="s">
        <v>18</v>
      </c>
    </row>
    <row r="29" spans="1:4" s="20" customFormat="1" ht="27" customHeight="1">
      <c r="A29" s="26">
        <v>1</v>
      </c>
      <c r="B29" s="24" t="s">
        <v>43</v>
      </c>
      <c r="C29" s="24" t="s">
        <v>20</v>
      </c>
      <c r="D29" s="24"/>
    </row>
    <row r="30" spans="1:4" s="20" customFormat="1" ht="27" customHeight="1">
      <c r="A30" s="26">
        <v>2</v>
      </c>
      <c r="B30" s="24" t="s">
        <v>44</v>
      </c>
      <c r="C30" s="24" t="s">
        <v>20</v>
      </c>
      <c r="D30" s="24"/>
    </row>
    <row r="31" spans="1:4" s="20" customFormat="1" ht="27" customHeight="1">
      <c r="A31" s="26">
        <v>3</v>
      </c>
      <c r="B31" s="25" t="s">
        <v>45</v>
      </c>
      <c r="C31" s="24" t="s">
        <v>20</v>
      </c>
      <c r="D31" s="24"/>
    </row>
    <row r="32" spans="1:4" s="20" customFormat="1" ht="27" customHeight="1">
      <c r="A32" s="23">
        <v>4</v>
      </c>
      <c r="B32" s="24" t="s">
        <v>46</v>
      </c>
      <c r="C32" s="24" t="s">
        <v>20</v>
      </c>
      <c r="D32" s="24"/>
    </row>
    <row r="33" spans="1:4" s="20" customFormat="1" ht="27" customHeight="1">
      <c r="A33" s="23">
        <v>5</v>
      </c>
      <c r="B33" s="24" t="s">
        <v>47</v>
      </c>
      <c r="C33" s="24"/>
      <c r="D33" s="24"/>
    </row>
    <row r="34" spans="1:4" s="20" customFormat="1" ht="27" customHeight="1">
      <c r="A34" s="43" t="s">
        <v>48</v>
      </c>
      <c r="B34" s="43"/>
      <c r="C34" s="43"/>
      <c r="D34" s="43"/>
    </row>
    <row r="35" spans="1:4" s="20" customFormat="1" ht="27" customHeight="1">
      <c r="A35" s="21" t="s">
        <v>1</v>
      </c>
      <c r="B35" s="21" t="s">
        <v>17</v>
      </c>
      <c r="C35" s="22" t="s">
        <v>2</v>
      </c>
      <c r="D35" s="22" t="s">
        <v>18</v>
      </c>
    </row>
    <row r="36" spans="1:4" s="20" customFormat="1" ht="27" customHeight="1">
      <c r="A36" s="23">
        <v>1</v>
      </c>
      <c r="B36" s="24" t="s">
        <v>49</v>
      </c>
      <c r="C36" s="23"/>
      <c r="D36" s="23"/>
    </row>
    <row r="37" spans="1:4" s="20" customFormat="1" ht="27" customHeight="1">
      <c r="A37" s="43" t="s">
        <v>50</v>
      </c>
      <c r="B37" s="43"/>
      <c r="C37" s="43"/>
      <c r="D37" s="43"/>
    </row>
    <row r="38" spans="1:4" s="20" customFormat="1" ht="27" customHeight="1">
      <c r="A38" s="21" t="s">
        <v>1</v>
      </c>
      <c r="B38" s="21" t="s">
        <v>17</v>
      </c>
      <c r="C38" s="22" t="s">
        <v>2</v>
      </c>
      <c r="D38" s="22" t="s">
        <v>18</v>
      </c>
    </row>
    <row r="39" spans="1:4" s="20" customFormat="1" ht="39" customHeight="1">
      <c r="A39" s="23">
        <v>1</v>
      </c>
      <c r="B39" s="24" t="s">
        <v>51</v>
      </c>
      <c r="C39" s="23"/>
      <c r="D39" s="23"/>
    </row>
    <row r="40" s="20" customFormat="1" ht="27" customHeight="1">
      <c r="B40" s="27"/>
    </row>
  </sheetData>
  <sheetProtection selectLockedCells="1" selectUnlockedCells="1"/>
  <mergeCells count="10">
    <mergeCell ref="A24:D24"/>
    <mergeCell ref="A27:D27"/>
    <mergeCell ref="A34:D34"/>
    <mergeCell ref="A37:D37"/>
    <mergeCell ref="A1:D1"/>
    <mergeCell ref="A5:D5"/>
    <mergeCell ref="A9:D9"/>
    <mergeCell ref="A12:D12"/>
    <mergeCell ref="A16:D16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zoomScale="80" zoomScaleNormal="80" zoomScalePageLayoutView="0" workbookViewId="0" topLeftCell="A22">
      <selection activeCell="G13" sqref="A6:IV31"/>
    </sheetView>
  </sheetViews>
  <sheetFormatPr defaultColWidth="11.57421875" defaultRowHeight="12.75"/>
  <cols>
    <col min="1" max="1" width="8.7109375" style="28" customWidth="1"/>
    <col min="2" max="2" width="51.140625" style="28" customWidth="1"/>
    <col min="3" max="3" width="35.00390625" style="28" customWidth="1"/>
    <col min="4" max="4" width="47.28125" style="28" customWidth="1"/>
    <col min="5" max="255" width="11.57421875" style="28" customWidth="1"/>
  </cols>
  <sheetData>
    <row r="1" spans="1:256" s="29" customFormat="1" ht="27" customHeight="1">
      <c r="A1" s="46" t="s">
        <v>52</v>
      </c>
      <c r="B1" s="46"/>
      <c r="C1" s="46"/>
      <c r="D1" s="46"/>
      <c r="IV1" s="20"/>
    </row>
    <row r="2" spans="1:256" s="29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  <c r="IV2" s="20"/>
    </row>
    <row r="3" spans="1:256" s="29" customFormat="1" ht="27" customHeight="1">
      <c r="A3" s="24">
        <v>1</v>
      </c>
      <c r="B3" s="24" t="s">
        <v>53</v>
      </c>
      <c r="C3" s="24" t="s">
        <v>20</v>
      </c>
      <c r="D3" s="24"/>
      <c r="IV3" s="20"/>
    </row>
    <row r="4" spans="1:256" s="29" customFormat="1" ht="27" customHeight="1">
      <c r="A4" s="30"/>
      <c r="B4" s="44" t="s">
        <v>54</v>
      </c>
      <c r="C4" s="44"/>
      <c r="D4" s="44"/>
      <c r="IV4" s="20"/>
    </row>
    <row r="5" spans="1:256" s="29" customFormat="1" ht="27" customHeight="1">
      <c r="A5" s="21" t="s">
        <v>1</v>
      </c>
      <c r="B5" s="21" t="s">
        <v>17</v>
      </c>
      <c r="C5" s="21" t="s">
        <v>2</v>
      </c>
      <c r="D5" s="21" t="s">
        <v>18</v>
      </c>
      <c r="IV5" s="20"/>
    </row>
    <row r="6" spans="1:256" s="29" customFormat="1" ht="27" customHeight="1">
      <c r="A6" s="24">
        <v>1</v>
      </c>
      <c r="B6" s="24" t="s">
        <v>55</v>
      </c>
      <c r="C6" s="24" t="s">
        <v>20</v>
      </c>
      <c r="D6" s="24"/>
      <c r="IV6" s="20"/>
    </row>
    <row r="7" spans="1:256" s="29" customFormat="1" ht="27" customHeight="1">
      <c r="A7" s="24">
        <v>2</v>
      </c>
      <c r="B7" s="24" t="s">
        <v>53</v>
      </c>
      <c r="C7" s="24" t="s">
        <v>20</v>
      </c>
      <c r="D7" s="24"/>
      <c r="IV7" s="20"/>
    </row>
    <row r="8" spans="1:256" s="29" customFormat="1" ht="27" customHeight="1">
      <c r="A8" s="47" t="s">
        <v>24</v>
      </c>
      <c r="B8" s="47"/>
      <c r="C8" s="47"/>
      <c r="D8" s="47"/>
      <c r="IV8" s="20"/>
    </row>
    <row r="9" spans="1:256" s="29" customFormat="1" ht="27" customHeight="1">
      <c r="A9" s="21" t="s">
        <v>1</v>
      </c>
      <c r="B9" s="21" t="s">
        <v>17</v>
      </c>
      <c r="C9" s="21" t="s">
        <v>2</v>
      </c>
      <c r="D9" s="21" t="s">
        <v>18</v>
      </c>
      <c r="IV9" s="20"/>
    </row>
    <row r="10" spans="1:256" s="29" customFormat="1" ht="27" customHeight="1">
      <c r="A10" s="24">
        <v>1</v>
      </c>
      <c r="B10" s="24" t="s">
        <v>53</v>
      </c>
      <c r="C10" s="24" t="s">
        <v>20</v>
      </c>
      <c r="D10" s="24"/>
      <c r="IV10" s="20"/>
    </row>
    <row r="11" spans="1:256" s="29" customFormat="1" ht="38.25" customHeight="1">
      <c r="A11" s="24">
        <v>2</v>
      </c>
      <c r="B11" s="24" t="s">
        <v>55</v>
      </c>
      <c r="C11" s="24" t="s">
        <v>20</v>
      </c>
      <c r="D11" s="24"/>
      <c r="IV11" s="20"/>
    </row>
    <row r="12" spans="1:256" s="29" customFormat="1" ht="27" customHeight="1">
      <c r="A12" s="47" t="s">
        <v>56</v>
      </c>
      <c r="B12" s="47"/>
      <c r="C12" s="47"/>
      <c r="D12" s="47"/>
      <c r="IV12" s="20"/>
    </row>
    <row r="13" spans="1:256" s="29" customFormat="1" ht="27" customHeight="1">
      <c r="A13" s="21" t="s">
        <v>1</v>
      </c>
      <c r="B13" s="21" t="s">
        <v>17</v>
      </c>
      <c r="C13" s="21" t="s">
        <v>2</v>
      </c>
      <c r="D13" s="21" t="s">
        <v>18</v>
      </c>
      <c r="IV13" s="20"/>
    </row>
    <row r="14" spans="1:256" s="29" customFormat="1" ht="27" customHeight="1">
      <c r="A14" s="24">
        <v>1</v>
      </c>
      <c r="B14" s="24" t="s">
        <v>53</v>
      </c>
      <c r="C14" s="24" t="s">
        <v>20</v>
      </c>
      <c r="D14" s="24"/>
      <c r="IV14" s="20"/>
    </row>
    <row r="15" spans="1:256" s="29" customFormat="1" ht="27" customHeight="1">
      <c r="A15" s="24">
        <v>2</v>
      </c>
      <c r="B15" s="25" t="s">
        <v>57</v>
      </c>
      <c r="C15" s="24" t="s">
        <v>20</v>
      </c>
      <c r="D15" s="24"/>
      <c r="IV15" s="20"/>
    </row>
    <row r="16" spans="1:256" s="29" customFormat="1" ht="27" customHeight="1">
      <c r="A16" s="48" t="s">
        <v>58</v>
      </c>
      <c r="B16" s="48"/>
      <c r="C16" s="48"/>
      <c r="D16" s="48"/>
      <c r="IV16" s="20"/>
    </row>
    <row r="17" spans="1:256" s="29" customFormat="1" ht="27" customHeight="1">
      <c r="A17" s="21" t="s">
        <v>1</v>
      </c>
      <c r="B17" s="21" t="s">
        <v>17</v>
      </c>
      <c r="C17" s="21" t="s">
        <v>2</v>
      </c>
      <c r="D17" s="21" t="s">
        <v>18</v>
      </c>
      <c r="IV17" s="20"/>
    </row>
    <row r="18" spans="1:256" s="29" customFormat="1" ht="27" customHeight="1">
      <c r="A18" s="24">
        <v>1</v>
      </c>
      <c r="B18" s="24" t="s">
        <v>53</v>
      </c>
      <c r="C18" s="24" t="s">
        <v>20</v>
      </c>
      <c r="D18" s="24"/>
      <c r="IV18" s="20"/>
    </row>
    <row r="19" spans="1:256" s="29" customFormat="1" ht="27" customHeight="1">
      <c r="A19" s="24">
        <v>2</v>
      </c>
      <c r="B19" s="25" t="s">
        <v>59</v>
      </c>
      <c r="C19" s="25" t="s">
        <v>20</v>
      </c>
      <c r="D19" s="25"/>
      <c r="IV19" s="20"/>
    </row>
    <row r="20" spans="1:256" s="29" customFormat="1" ht="27" customHeight="1">
      <c r="A20" s="48" t="s">
        <v>60</v>
      </c>
      <c r="B20" s="48"/>
      <c r="C20" s="48"/>
      <c r="D20" s="48"/>
      <c r="IV20" s="20"/>
    </row>
    <row r="21" spans="1:256" s="29" customFormat="1" ht="27" customHeight="1">
      <c r="A21" s="21" t="s">
        <v>1</v>
      </c>
      <c r="B21" s="21" t="s">
        <v>17</v>
      </c>
      <c r="C21" s="21" t="s">
        <v>2</v>
      </c>
      <c r="D21" s="21" t="s">
        <v>18</v>
      </c>
      <c r="IV21" s="20"/>
    </row>
    <row r="22" spans="1:256" s="29" customFormat="1" ht="27" customHeight="1">
      <c r="A22" s="24">
        <v>1</v>
      </c>
      <c r="B22" s="25" t="s">
        <v>53</v>
      </c>
      <c r="C22" s="24" t="s">
        <v>20</v>
      </c>
      <c r="D22" s="24"/>
      <c r="IV22" s="20"/>
    </row>
    <row r="23" spans="1:256" s="29" customFormat="1" ht="27" customHeight="1">
      <c r="A23" s="44" t="s">
        <v>61</v>
      </c>
      <c r="B23" s="44"/>
      <c r="C23" s="44"/>
      <c r="D23" s="44"/>
      <c r="IV23" s="20"/>
    </row>
    <row r="24" spans="1:256" s="29" customFormat="1" ht="27" customHeight="1">
      <c r="A24" s="21" t="s">
        <v>1</v>
      </c>
      <c r="B24" s="21" t="s">
        <v>17</v>
      </c>
      <c r="C24" s="21" t="s">
        <v>2</v>
      </c>
      <c r="D24" s="21" t="s">
        <v>18</v>
      </c>
      <c r="IV24" s="20"/>
    </row>
    <row r="25" spans="1:256" s="29" customFormat="1" ht="27" customHeight="1">
      <c r="A25" s="24">
        <v>1</v>
      </c>
      <c r="B25" s="25" t="s">
        <v>53</v>
      </c>
      <c r="C25" s="24" t="s">
        <v>20</v>
      </c>
      <c r="D25" s="24"/>
      <c r="IV25" s="20"/>
    </row>
    <row r="26" spans="1:256" s="29" customFormat="1" ht="27" customHeight="1">
      <c r="A26" s="44" t="s">
        <v>39</v>
      </c>
      <c r="B26" s="44"/>
      <c r="C26" s="44"/>
      <c r="D26" s="44"/>
      <c r="IV26" s="20"/>
    </row>
    <row r="27" spans="1:256" s="29" customFormat="1" ht="27" customHeight="1">
      <c r="A27" s="21" t="s">
        <v>1</v>
      </c>
      <c r="B27" s="21" t="s">
        <v>17</v>
      </c>
      <c r="C27" s="21" t="s">
        <v>2</v>
      </c>
      <c r="D27" s="21" t="s">
        <v>18</v>
      </c>
      <c r="IV27" s="20"/>
    </row>
    <row r="28" spans="1:256" s="29" customFormat="1" ht="27" customHeight="1">
      <c r="A28" s="24">
        <v>1</v>
      </c>
      <c r="B28" s="25" t="s">
        <v>53</v>
      </c>
      <c r="C28" s="24" t="s">
        <v>20</v>
      </c>
      <c r="D28" s="24"/>
      <c r="IV28" s="20"/>
    </row>
    <row r="29" spans="1:256" s="29" customFormat="1" ht="52.5" customHeight="1">
      <c r="A29" s="24">
        <v>2</v>
      </c>
      <c r="B29" s="25" t="s">
        <v>62</v>
      </c>
      <c r="C29" s="25" t="s">
        <v>20</v>
      </c>
      <c r="D29" s="25" t="s">
        <v>63</v>
      </c>
      <c r="IV29" s="20"/>
    </row>
    <row r="30" spans="1:256" s="29" customFormat="1" ht="27" customHeight="1">
      <c r="A30" s="44" t="s">
        <v>64</v>
      </c>
      <c r="B30" s="44"/>
      <c r="C30" s="44"/>
      <c r="D30" s="44"/>
      <c r="IV30" s="20"/>
    </row>
    <row r="31" spans="1:256" s="29" customFormat="1" ht="27" customHeight="1">
      <c r="A31" s="21" t="s">
        <v>1</v>
      </c>
      <c r="B31" s="21" t="s">
        <v>17</v>
      </c>
      <c r="C31" s="21" t="s">
        <v>2</v>
      </c>
      <c r="D31" s="21" t="s">
        <v>18</v>
      </c>
      <c r="IV31" s="20"/>
    </row>
    <row r="32" spans="1:256" s="29" customFormat="1" ht="27" customHeight="1">
      <c r="A32" s="24">
        <v>1</v>
      </c>
      <c r="B32" s="25" t="s">
        <v>53</v>
      </c>
      <c r="C32" s="24" t="s">
        <v>20</v>
      </c>
      <c r="D32" s="24"/>
      <c r="IV32" s="20"/>
    </row>
    <row r="33" spans="1:256" s="29" customFormat="1" ht="27" customHeight="1">
      <c r="A33" s="44" t="s">
        <v>42</v>
      </c>
      <c r="B33" s="44"/>
      <c r="C33" s="44"/>
      <c r="D33" s="44"/>
      <c r="IV33" s="20"/>
    </row>
    <row r="34" spans="1:256" s="29" customFormat="1" ht="27" customHeight="1">
      <c r="A34" s="21" t="s">
        <v>1</v>
      </c>
      <c r="B34" s="21" t="s">
        <v>17</v>
      </c>
      <c r="C34" s="21" t="s">
        <v>2</v>
      </c>
      <c r="D34" s="21" t="s">
        <v>18</v>
      </c>
      <c r="IV34" s="20"/>
    </row>
    <row r="35" spans="1:256" s="29" customFormat="1" ht="27" customHeight="1">
      <c r="A35" s="24">
        <v>1</v>
      </c>
      <c r="B35" s="25" t="s">
        <v>53</v>
      </c>
      <c r="C35" s="24" t="s">
        <v>20</v>
      </c>
      <c r="D35" s="24"/>
      <c r="IV35" s="20"/>
    </row>
    <row r="36" spans="1:256" s="29" customFormat="1" ht="38.25" customHeight="1">
      <c r="A36" s="24">
        <v>2</v>
      </c>
      <c r="B36" s="24" t="s">
        <v>65</v>
      </c>
      <c r="C36" s="24" t="s">
        <v>20</v>
      </c>
      <c r="D36" s="24"/>
      <c r="IV36" s="20"/>
    </row>
    <row r="37" spans="1:256" s="29" customFormat="1" ht="27" customHeight="1">
      <c r="A37" s="44" t="s">
        <v>48</v>
      </c>
      <c r="B37" s="44"/>
      <c r="C37" s="44"/>
      <c r="D37" s="44"/>
      <c r="IV37" s="20"/>
    </row>
    <row r="38" spans="1:256" s="29" customFormat="1" ht="27" customHeight="1">
      <c r="A38" s="21" t="s">
        <v>1</v>
      </c>
      <c r="B38" s="21" t="s">
        <v>17</v>
      </c>
      <c r="C38" s="21" t="s">
        <v>2</v>
      </c>
      <c r="D38" s="21" t="s">
        <v>18</v>
      </c>
      <c r="IV38" s="20"/>
    </row>
    <row r="39" spans="1:256" s="29" customFormat="1" ht="72.75" customHeight="1">
      <c r="A39" s="24">
        <v>1</v>
      </c>
      <c r="B39" s="25" t="s">
        <v>66</v>
      </c>
      <c r="C39" s="24" t="s">
        <v>20</v>
      </c>
      <c r="D39" s="24"/>
      <c r="IV39" s="20"/>
    </row>
    <row r="40" spans="1:256" s="29" customFormat="1" ht="59.25" customHeight="1">
      <c r="A40" s="24">
        <v>2</v>
      </c>
      <c r="B40" s="24" t="s">
        <v>67</v>
      </c>
      <c r="C40" s="24" t="s">
        <v>20</v>
      </c>
      <c r="D40" s="24"/>
      <c r="IV40" s="20"/>
    </row>
    <row r="41" spans="1:256" s="29" customFormat="1" ht="27" customHeight="1">
      <c r="A41" s="24">
        <v>3</v>
      </c>
      <c r="B41" s="25" t="s">
        <v>53</v>
      </c>
      <c r="C41" s="24" t="s">
        <v>20</v>
      </c>
      <c r="D41" s="24"/>
      <c r="IV41" s="20"/>
    </row>
    <row r="42" spans="1:256" s="29" customFormat="1" ht="27" customHeight="1">
      <c r="A42" s="44" t="s">
        <v>50</v>
      </c>
      <c r="B42" s="44"/>
      <c r="C42" s="44"/>
      <c r="D42" s="44"/>
      <c r="IV42" s="20"/>
    </row>
    <row r="43" spans="1:256" s="29" customFormat="1" ht="27" customHeight="1">
      <c r="A43" s="21" t="s">
        <v>1</v>
      </c>
      <c r="B43" s="21" t="s">
        <v>17</v>
      </c>
      <c r="C43" s="21" t="s">
        <v>2</v>
      </c>
      <c r="D43" s="21" t="s">
        <v>18</v>
      </c>
      <c r="IV43" s="20"/>
    </row>
    <row r="44" spans="1:256" s="29" customFormat="1" ht="38.25" customHeight="1">
      <c r="A44" s="24">
        <v>1</v>
      </c>
      <c r="B44" s="25" t="s">
        <v>68</v>
      </c>
      <c r="C44" s="24" t="s">
        <v>20</v>
      </c>
      <c r="D44" s="24"/>
      <c r="IV44" s="20"/>
    </row>
    <row r="45" spans="1:256" s="29" customFormat="1" ht="27" customHeight="1">
      <c r="A45" s="24">
        <v>2</v>
      </c>
      <c r="B45" s="25" t="s">
        <v>53</v>
      </c>
      <c r="C45" s="24" t="s">
        <v>20</v>
      </c>
      <c r="D45" s="24"/>
      <c r="IV45" s="20"/>
    </row>
  </sheetData>
  <sheetProtection selectLockedCells="1" selectUnlockedCells="1"/>
  <mergeCells count="12">
    <mergeCell ref="A23:D23"/>
    <mergeCell ref="A26:D26"/>
    <mergeCell ref="A30:D30"/>
    <mergeCell ref="A33:D33"/>
    <mergeCell ref="A37:D37"/>
    <mergeCell ref="A42:D42"/>
    <mergeCell ref="A1:D1"/>
    <mergeCell ref="B4:D4"/>
    <mergeCell ref="A8:D8"/>
    <mergeCell ref="A12:D12"/>
    <mergeCell ref="A16:D16"/>
    <mergeCell ref="A20:D2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zoomScalePageLayoutView="0" workbookViewId="0" topLeftCell="A1">
      <selection activeCell="E3" activeCellId="1" sqref="A6:IV31 E3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6.5" customHeight="1">
      <c r="A1" s="49"/>
      <c r="B1" s="49"/>
      <c r="C1" s="49"/>
      <c r="D1" s="49"/>
      <c r="E1" s="49"/>
    </row>
    <row r="2" spans="1:5" ht="15.75">
      <c r="A2" s="31" t="s">
        <v>1</v>
      </c>
      <c r="B2" s="22" t="s">
        <v>17</v>
      </c>
      <c r="C2" s="22" t="s">
        <v>2</v>
      </c>
      <c r="D2" s="22" t="s">
        <v>18</v>
      </c>
      <c r="E2" s="22" t="s">
        <v>69</v>
      </c>
    </row>
    <row r="3" spans="1:5" ht="14.25">
      <c r="A3" s="32">
        <v>1</v>
      </c>
      <c r="B3" s="33"/>
      <c r="C3" s="32" t="s">
        <v>70</v>
      </c>
      <c r="D3" s="33"/>
      <c r="E3" s="32"/>
    </row>
    <row r="4" spans="1:5" ht="15">
      <c r="A4" s="34"/>
      <c r="B4" s="34" t="s">
        <v>71</v>
      </c>
      <c r="C4" s="34"/>
      <c r="D4" s="34"/>
      <c r="E4" s="34">
        <f>E3</f>
        <v>0</v>
      </c>
    </row>
    <row r="5" spans="1:5" ht="18">
      <c r="A5" s="49"/>
      <c r="B5" s="49"/>
      <c r="C5" s="49"/>
      <c r="D5" s="49"/>
      <c r="E5" s="49"/>
    </row>
    <row r="6" spans="1:5" ht="15.75">
      <c r="A6" s="31" t="s">
        <v>1</v>
      </c>
      <c r="B6" s="22" t="s">
        <v>17</v>
      </c>
      <c r="C6" s="22" t="s">
        <v>2</v>
      </c>
      <c r="D6" s="22" t="s">
        <v>18</v>
      </c>
      <c r="E6" s="22" t="s">
        <v>69</v>
      </c>
    </row>
    <row r="7" spans="1:5" ht="14.25">
      <c r="A7" s="32">
        <v>1</v>
      </c>
      <c r="B7" s="32"/>
      <c r="C7" s="32"/>
      <c r="D7" s="32"/>
      <c r="E7" s="32"/>
    </row>
    <row r="8" spans="1:5" ht="14.25">
      <c r="A8" s="32">
        <v>2</v>
      </c>
      <c r="B8" s="32"/>
      <c r="C8" s="32"/>
      <c r="D8" s="32"/>
      <c r="E8" s="32"/>
    </row>
    <row r="9" spans="1:5" ht="15">
      <c r="A9" s="34"/>
      <c r="B9" s="34" t="s">
        <v>71</v>
      </c>
      <c r="C9" s="34"/>
      <c r="D9" s="34"/>
      <c r="E9" s="34">
        <f>E7+E8</f>
        <v>0</v>
      </c>
    </row>
    <row r="10" spans="1:5" ht="18">
      <c r="A10" s="50"/>
      <c r="B10" s="50"/>
      <c r="C10" s="50"/>
      <c r="D10" s="50"/>
      <c r="E10" s="50"/>
    </row>
    <row r="11" spans="1:5" ht="15.75">
      <c r="A11" s="31" t="s">
        <v>1</v>
      </c>
      <c r="B11" s="22" t="s">
        <v>17</v>
      </c>
      <c r="C11" s="22" t="s">
        <v>2</v>
      </c>
      <c r="D11" s="22" t="s">
        <v>18</v>
      </c>
      <c r="E11" s="22" t="s">
        <v>69</v>
      </c>
    </row>
    <row r="12" ht="14.25">
      <c r="A12" s="32">
        <v>1</v>
      </c>
    </row>
    <row r="13" spans="1:5" ht="15">
      <c r="A13" s="34"/>
      <c r="B13" s="34" t="s">
        <v>71</v>
      </c>
      <c r="C13" s="34"/>
      <c r="D13" s="34"/>
      <c r="E13" s="34">
        <f>E12</f>
        <v>0</v>
      </c>
    </row>
    <row r="14" spans="1:5" ht="18">
      <c r="A14" s="51"/>
      <c r="B14" s="51"/>
      <c r="C14" s="51"/>
      <c r="D14" s="51"/>
      <c r="E14" s="51"/>
    </row>
    <row r="15" spans="1:5" ht="15.75">
      <c r="A15" s="31" t="s">
        <v>1</v>
      </c>
      <c r="B15" s="22" t="s">
        <v>17</v>
      </c>
      <c r="C15" s="22" t="s">
        <v>2</v>
      </c>
      <c r="D15" s="22" t="s">
        <v>18</v>
      </c>
      <c r="E15" s="22" t="s">
        <v>69</v>
      </c>
    </row>
    <row r="16" spans="1:5" ht="14.25">
      <c r="A16" s="32">
        <v>1</v>
      </c>
      <c r="B16" s="13"/>
      <c r="C16" s="13"/>
      <c r="D16" s="13"/>
      <c r="E16" s="13"/>
    </row>
    <row r="17" spans="1:5" ht="14.25">
      <c r="A17" s="32">
        <v>2</v>
      </c>
      <c r="B17" s="35"/>
      <c r="C17" s="35"/>
      <c r="D17" s="35"/>
      <c r="E17" s="35"/>
    </row>
    <row r="18" spans="1:5" ht="14.25">
      <c r="A18" s="32">
        <v>3</v>
      </c>
      <c r="B18" s="35"/>
      <c r="C18" s="35"/>
      <c r="D18" s="35"/>
      <c r="E18" s="35"/>
    </row>
    <row r="19" spans="1:5" ht="14.25">
      <c r="A19" s="32">
        <v>4</v>
      </c>
      <c r="B19" s="35"/>
      <c r="C19" s="35"/>
      <c r="D19" s="35"/>
      <c r="E19" s="35"/>
    </row>
    <row r="20" spans="1:5" ht="14.25">
      <c r="A20" s="32">
        <v>5</v>
      </c>
      <c r="B20" s="35"/>
      <c r="C20" s="35"/>
      <c r="D20" s="35"/>
      <c r="E20" s="35"/>
    </row>
    <row r="21" spans="1:5" ht="15">
      <c r="A21" s="34"/>
      <c r="B21" s="34" t="s">
        <v>71</v>
      </c>
      <c r="C21" s="34"/>
      <c r="D21" s="34"/>
      <c r="E21" s="34">
        <f>E16+E17+E18+E19+E20</f>
        <v>0</v>
      </c>
    </row>
    <row r="31" spans="1:5" ht="15">
      <c r="A31" s="36"/>
      <c r="B31" s="36" t="s">
        <v>72</v>
      </c>
      <c r="C31" s="36"/>
      <c r="D31" s="36"/>
      <c r="E31" s="36">
        <f>E4+E9+E13+E21</f>
        <v>0</v>
      </c>
    </row>
  </sheetData>
  <sheetProtection selectLockedCells="1" selectUnlockedCells="1"/>
  <mergeCells count="4">
    <mergeCell ref="A1:E1"/>
    <mergeCell ref="A5:E5"/>
    <mergeCell ref="A10:E10"/>
    <mergeCell ref="A14:E14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2019-11-07T05:31:45Z</dcterms:modified>
  <cp:category/>
  <cp:version/>
  <cp:contentType/>
  <cp:contentStatus/>
</cp:coreProperties>
</file>